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inu dokumendid\Tee\Objektid\2023 objektid\23-03-015 Sauga-Pärnu 2+2\Arved, aktid\TV\Muudatused\Muudatus 4 Müraseina alune ning kõnni- ja sõidutee vaheline täide\"/>
    </mc:Choice>
  </mc:AlternateContent>
  <xr:revisionPtr revIDLastSave="0" documentId="13_ncr:1_{B83D8521-E9AA-4F31-BB29-CDAE26B0E5EF}" xr6:coauthVersionLast="47" xr6:coauthVersionMax="47" xr10:uidLastSave="{00000000-0000-0000-0000-000000000000}"/>
  <bookViews>
    <workbookView xWindow="-110" yWindow="-110" windowWidth="19420" windowHeight="10420" xr2:uid="{07D8668D-9BA0-47DF-B2CF-FEED33347FC2}"/>
  </bookViews>
  <sheets>
    <sheet name="Leh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2" l="1"/>
  <c r="G16" i="2"/>
  <c r="E49" i="2"/>
  <c r="D49" i="2"/>
  <c r="E48" i="2"/>
  <c r="D48" i="2"/>
  <c r="G49" i="2" s="1"/>
  <c r="G47" i="2"/>
  <c r="E47" i="2"/>
  <c r="G46" i="2"/>
  <c r="E46" i="2"/>
  <c r="G45" i="2"/>
  <c r="E45" i="2"/>
  <c r="G44" i="2"/>
  <c r="E44" i="2"/>
  <c r="G43" i="2"/>
  <c r="E43" i="2"/>
  <c r="G42" i="2"/>
  <c r="E42" i="2"/>
  <c r="G41" i="2"/>
  <c r="E41" i="2"/>
  <c r="G40" i="2"/>
  <c r="E40" i="2"/>
  <c r="G39" i="2"/>
  <c r="E39" i="2"/>
  <c r="G38" i="2"/>
  <c r="E38" i="2"/>
  <c r="G37" i="2"/>
  <c r="E37" i="2"/>
  <c r="G36" i="2"/>
  <c r="E36" i="2"/>
  <c r="G35" i="2"/>
  <c r="E35" i="2"/>
  <c r="G34" i="2"/>
  <c r="E34" i="2"/>
  <c r="G33" i="2"/>
  <c r="E33" i="2"/>
  <c r="G32" i="2"/>
  <c r="E32" i="2"/>
  <c r="G31" i="2"/>
  <c r="E31" i="2"/>
  <c r="G30" i="2"/>
  <c r="E30" i="2"/>
  <c r="G29" i="2"/>
  <c r="E29" i="2"/>
  <c r="G28" i="2"/>
  <c r="E28" i="2"/>
  <c r="G27" i="2"/>
  <c r="E27" i="2"/>
  <c r="G26" i="2"/>
  <c r="E26" i="2"/>
  <c r="G23" i="2"/>
  <c r="E23" i="2"/>
  <c r="G22" i="2"/>
  <c r="E22" i="2"/>
  <c r="G21" i="2"/>
  <c r="E21" i="2"/>
  <c r="G20" i="2"/>
  <c r="E20" i="2"/>
  <c r="G19" i="2"/>
  <c r="E19" i="2"/>
  <c r="G18" i="2"/>
  <c r="E18" i="2"/>
  <c r="G17" i="2"/>
  <c r="E17" i="2"/>
  <c r="E16" i="2"/>
  <c r="E15" i="2"/>
  <c r="E14" i="2"/>
  <c r="D14" i="2"/>
  <c r="G15" i="2" s="1"/>
  <c r="E13" i="2"/>
  <c r="D13" i="2"/>
  <c r="E12" i="2"/>
  <c r="D12" i="2"/>
  <c r="G13" i="2" s="1"/>
  <c r="E11" i="2"/>
  <c r="D11" i="2"/>
  <c r="E10" i="2"/>
  <c r="D10" i="2"/>
  <c r="G9" i="2"/>
  <c r="E9" i="2"/>
  <c r="G11" i="2" l="1"/>
  <c r="G12" i="2"/>
  <c r="G14" i="2"/>
  <c r="G48" i="2"/>
  <c r="G10" i="2"/>
  <c r="E66" i="2"/>
  <c r="G6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Oliver</author>
  </authors>
  <commentList>
    <comment ref="D22" authorId="0" shapeId="0" xr:uid="{C59292D8-951E-457C-8035-C9A787716D45}">
      <text>
        <r>
          <rPr>
            <b/>
            <sz val="9"/>
            <color indexed="81"/>
            <rFont val="Segoe UI"/>
            <family val="2"/>
            <charset val="186"/>
          </rPr>
          <t>Oliver:</t>
        </r>
        <r>
          <rPr>
            <sz val="9"/>
            <color indexed="81"/>
            <rFont val="Segoe UI"/>
            <family val="2"/>
            <charset val="186"/>
          </rPr>
          <t xml:space="preserve">
mõelda, mis pinnasest teha, kas tm120 või tm90?</t>
        </r>
      </text>
    </comment>
  </commentList>
</comments>
</file>

<file path=xl/sharedStrings.xml><?xml version="1.0" encoding="utf-8"?>
<sst xmlns="http://schemas.openxmlformats.org/spreadsheetml/2006/main" count="66" uniqueCount="66">
  <si>
    <t>1244+75</t>
  </si>
  <si>
    <t>1245+00</t>
  </si>
  <si>
    <t>1245+25</t>
  </si>
  <si>
    <t>1245+50</t>
  </si>
  <si>
    <t>1245+75</t>
  </si>
  <si>
    <t>1246+00</t>
  </si>
  <si>
    <t>1246+25</t>
  </si>
  <si>
    <t>1246+50</t>
  </si>
  <si>
    <t>1246+75</t>
  </si>
  <si>
    <t>1247+00</t>
  </si>
  <si>
    <t>1247+25</t>
  </si>
  <si>
    <t>1247+40</t>
  </si>
  <si>
    <t>KOKKU</t>
  </si>
  <si>
    <t>m3</t>
  </si>
  <si>
    <r>
      <t xml:space="preserve">Täiendav </t>
    </r>
    <r>
      <rPr>
        <b/>
        <sz val="11"/>
        <color rgb="FFFF0000"/>
        <rFont val="Calibri"/>
        <family val="2"/>
        <charset val="186"/>
        <scheme val="minor"/>
      </rPr>
      <t>kaeve</t>
    </r>
    <r>
      <rPr>
        <b/>
        <sz val="11"/>
        <color theme="1"/>
        <rFont val="Calibri"/>
        <family val="2"/>
        <charset val="186"/>
        <scheme val="minor"/>
      </rPr>
      <t xml:space="preserve"> ristlõige m2 täiteklotsi alt</t>
    </r>
  </si>
  <si>
    <r>
      <t xml:space="preserve">Ristlõige jooniselt müraseina alune </t>
    </r>
    <r>
      <rPr>
        <b/>
        <sz val="11"/>
        <color rgb="FFFF0000"/>
        <rFont val="Calibri"/>
        <family val="2"/>
        <charset val="186"/>
        <scheme val="minor"/>
      </rPr>
      <t>tm90 klots m2</t>
    </r>
  </si>
  <si>
    <r>
      <t xml:space="preserve">Ristlõige jooniselt müraseina alune </t>
    </r>
    <r>
      <rPr>
        <b/>
        <sz val="11"/>
        <color rgb="FFFF0000"/>
        <rFont val="Calibri"/>
        <family val="2"/>
        <charset val="186"/>
        <scheme val="minor"/>
      </rPr>
      <t>tm120 klots m2</t>
    </r>
  </si>
  <si>
    <t>1241+75</t>
  </si>
  <si>
    <t>1242+00</t>
  </si>
  <si>
    <t>1242+25</t>
  </si>
  <si>
    <t>1242+50</t>
  </si>
  <si>
    <t>1242+75</t>
  </si>
  <si>
    <t>1243+00</t>
  </si>
  <si>
    <t>1243+25</t>
  </si>
  <si>
    <t>1243+50</t>
  </si>
  <si>
    <t>1243+75</t>
  </si>
  <si>
    <t>1244+00</t>
  </si>
  <si>
    <t>1244+25</t>
  </si>
  <si>
    <t>1244+50</t>
  </si>
  <si>
    <t>1241+50</t>
  </si>
  <si>
    <t>PK1241+50 -1247+40 PP müraseina alune täiendav kaeve +tm90 materjal+tm120 materjal</t>
  </si>
  <si>
    <t>Pikett</t>
  </si>
  <si>
    <t>1230+50</t>
  </si>
  <si>
    <t>1230+75</t>
  </si>
  <si>
    <t>1231+00</t>
  </si>
  <si>
    <t>1231+25</t>
  </si>
  <si>
    <t>1231+50</t>
  </si>
  <si>
    <t>1231+75</t>
  </si>
  <si>
    <t>1232+00</t>
  </si>
  <si>
    <t>1232+25</t>
  </si>
  <si>
    <t>1232+50</t>
  </si>
  <si>
    <t>1232+75</t>
  </si>
  <si>
    <t>1233+00</t>
  </si>
  <si>
    <t>1233+25</t>
  </si>
  <si>
    <t>1233+50</t>
  </si>
  <si>
    <t>1233+75</t>
  </si>
  <si>
    <t>1234+00</t>
  </si>
  <si>
    <t>1234+25</t>
  </si>
  <si>
    <t>1248+50</t>
  </si>
  <si>
    <t>1248+75</t>
  </si>
  <si>
    <t>1249+00</t>
  </si>
  <si>
    <t>1249+25</t>
  </si>
  <si>
    <t>1249+50</t>
  </si>
  <si>
    <t>1250+00</t>
  </si>
  <si>
    <t>1249+75</t>
  </si>
  <si>
    <t>1250+25</t>
  </si>
  <si>
    <t>1250+50</t>
  </si>
  <si>
    <t>1250+75</t>
  </si>
  <si>
    <t>1251+00</t>
  </si>
  <si>
    <t>1251+25</t>
  </si>
  <si>
    <t>1251+50</t>
  </si>
  <si>
    <t>1251+75</t>
  </si>
  <si>
    <t>Kogu objekti kohalikust pinnasest müraseina ja kergtee vahelise ala mahukontroll + asenduspinnaste mahud, koos täiendava kaeve ja täitega</t>
  </si>
  <si>
    <t>Tm90 maht</t>
  </si>
  <si>
    <r>
      <rPr>
        <b/>
        <sz val="11"/>
        <color rgb="FFFF0000"/>
        <rFont val="Calibri"/>
        <family val="2"/>
        <charset val="186"/>
        <scheme val="minor"/>
      </rPr>
      <t>Tm120</t>
    </r>
    <r>
      <rPr>
        <b/>
        <sz val="11"/>
        <color theme="1"/>
        <rFont val="Calibri"/>
        <family val="2"/>
        <charset val="186"/>
        <scheme val="minor"/>
      </rPr>
      <t xml:space="preserve"> maht</t>
    </r>
  </si>
  <si>
    <r>
      <rPr>
        <b/>
        <sz val="11"/>
        <color rgb="FFFF0000"/>
        <rFont val="Calibri"/>
        <family val="2"/>
        <charset val="186"/>
        <scheme val="minor"/>
      </rPr>
      <t>Kasvupinnase</t>
    </r>
    <r>
      <rPr>
        <b/>
        <sz val="11"/>
        <color theme="1"/>
        <rFont val="Calibri"/>
        <family val="2"/>
        <charset val="186"/>
        <scheme val="minor"/>
      </rPr>
      <t xml:space="preserve"> kaeve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</si>
</sst>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indexed="81"/>
      <name val="Segoe UI"/>
      <family val="2"/>
      <charset val="186"/>
    </font>
    <font>
      <b/>
      <sz val="9"/>
      <color indexed="81"/>
      <name val="Segoe UI"/>
      <family val="2"/>
      <charset val="186"/>
    </font>
    <font>
      <b/>
      <sz val="14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/>
    <xf numFmtId="164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0" borderId="3" xfId="0" applyFont="1" applyBorder="1"/>
    <xf numFmtId="2" fontId="1" fillId="4" borderId="7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165" fontId="1" fillId="3" borderId="3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165" fontId="1" fillId="4" borderId="2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2" fontId="1" fillId="5" borderId="4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wrapText="1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BA4B6-02EC-4569-8917-21D4273186A3}">
  <sheetPr>
    <pageSetUpPr fitToPage="1"/>
  </sheetPr>
  <dimension ref="A2:H68"/>
  <sheetViews>
    <sheetView tabSelected="1" topLeftCell="A4" zoomScale="85" zoomScaleNormal="85" workbookViewId="0">
      <pane xSplit="1" ySplit="3" topLeftCell="B55" activePane="bottomRight" state="frozen"/>
      <selection activeCell="A4" sqref="A4"/>
      <selection pane="topRight" activeCell="C4" sqref="C4"/>
      <selection pane="bottomLeft" activeCell="A7" sqref="A7"/>
      <selection pane="bottomRight" activeCell="P61" sqref="P61"/>
    </sheetView>
  </sheetViews>
  <sheetFormatPr defaultRowHeight="14.5" x14ac:dyDescent="0.35"/>
  <cols>
    <col min="1" max="1" width="9.54296875" customWidth="1"/>
    <col min="2" max="3" width="13.6328125" customWidth="1"/>
    <col min="4" max="4" width="13.1796875" customWidth="1"/>
    <col min="5" max="5" width="12.81640625" customWidth="1"/>
    <col min="6" max="6" width="13.36328125" customWidth="1"/>
    <col min="7" max="7" width="12.81640625" customWidth="1"/>
    <col min="8" max="8" width="13.26953125" bestFit="1" customWidth="1"/>
  </cols>
  <sheetData>
    <row r="2" spans="1:7" ht="21" x14ac:dyDescent="0.5">
      <c r="A2" s="1" t="s">
        <v>30</v>
      </c>
    </row>
    <row r="5" spans="1:7" ht="33" customHeight="1" thickBot="1" x14ac:dyDescent="0.5">
      <c r="B5" s="34" t="s">
        <v>62</v>
      </c>
      <c r="C5" s="34"/>
      <c r="D5" s="34"/>
      <c r="E5" s="34"/>
      <c r="F5" s="34"/>
      <c r="G5" s="34"/>
    </row>
    <row r="6" spans="1:7" ht="85.75" customHeight="1" x14ac:dyDescent="0.35">
      <c r="A6" s="27" t="s">
        <v>31</v>
      </c>
      <c r="B6" s="19" t="s">
        <v>14</v>
      </c>
      <c r="C6" s="20" t="s">
        <v>15</v>
      </c>
      <c r="D6" s="20" t="s">
        <v>16</v>
      </c>
      <c r="E6" s="21" t="s">
        <v>65</v>
      </c>
      <c r="F6" s="31" t="s">
        <v>63</v>
      </c>
      <c r="G6" s="22" t="s">
        <v>64</v>
      </c>
    </row>
    <row r="7" spans="1:7" ht="16.75" customHeight="1" x14ac:dyDescent="0.35">
      <c r="A7" s="3"/>
      <c r="B7" s="2"/>
      <c r="C7" s="2"/>
      <c r="D7" s="2"/>
      <c r="E7" s="23"/>
      <c r="F7" s="24"/>
      <c r="G7" s="25"/>
    </row>
    <row r="8" spans="1:7" ht="16.75" customHeight="1" x14ac:dyDescent="0.35">
      <c r="A8" s="3" t="s">
        <v>32</v>
      </c>
      <c r="B8" s="2">
        <v>0</v>
      </c>
      <c r="C8" s="2">
        <v>0.443</v>
      </c>
      <c r="D8" s="2">
        <v>4.5890000000000004</v>
      </c>
      <c r="E8" s="8">
        <v>0</v>
      </c>
      <c r="F8" s="9">
        <v>0</v>
      </c>
      <c r="G8" s="26">
        <v>0</v>
      </c>
    </row>
    <row r="9" spans="1:7" ht="16.75" customHeight="1" x14ac:dyDescent="0.35">
      <c r="A9" s="3" t="s">
        <v>33</v>
      </c>
      <c r="B9" s="2">
        <v>3.0339999999999998</v>
      </c>
      <c r="C9" s="2">
        <v>3.0339999999999998</v>
      </c>
      <c r="D9" s="2">
        <v>11.342000000000001</v>
      </c>
      <c r="E9" s="8">
        <f>25*(B8+B9)/2</f>
        <v>37.924999999999997</v>
      </c>
      <c r="F9" s="9">
        <v>43.462499999999999</v>
      </c>
      <c r="G9" s="26">
        <f t="shared" ref="G9:G23" si="0">25*(D8+D9)/2</f>
        <v>199.13750000000002</v>
      </c>
    </row>
    <row r="10" spans="1:7" ht="16.75" customHeight="1" x14ac:dyDescent="0.35">
      <c r="A10" s="3" t="s">
        <v>34</v>
      </c>
      <c r="B10" s="2">
        <v>2.6349999999999998</v>
      </c>
      <c r="C10" s="2"/>
      <c r="D10" s="2">
        <f>9.191+B10</f>
        <v>11.826000000000001</v>
      </c>
      <c r="E10" s="8">
        <f t="shared" ref="E10:E23" si="1">25*(B9+B10)/2</f>
        <v>70.862499999999997</v>
      </c>
      <c r="F10" s="9">
        <v>37.924999999999997</v>
      </c>
      <c r="G10" s="26">
        <f t="shared" si="0"/>
        <v>289.59999999999997</v>
      </c>
    </row>
    <row r="11" spans="1:7" ht="16.75" customHeight="1" x14ac:dyDescent="0.35">
      <c r="A11" s="3" t="s">
        <v>35</v>
      </c>
      <c r="B11" s="2">
        <v>2.23</v>
      </c>
      <c r="C11" s="2"/>
      <c r="D11" s="2">
        <f>6.4+B11</f>
        <v>8.6300000000000008</v>
      </c>
      <c r="E11" s="8">
        <f t="shared" si="1"/>
        <v>60.8125</v>
      </c>
      <c r="F11" s="9">
        <v>0</v>
      </c>
      <c r="G11" s="26">
        <f t="shared" si="0"/>
        <v>255.70000000000005</v>
      </c>
    </row>
    <row r="12" spans="1:7" ht="16.75" customHeight="1" x14ac:dyDescent="0.35">
      <c r="A12" s="3" t="s">
        <v>36</v>
      </c>
      <c r="B12" s="2">
        <v>2.0369999999999999</v>
      </c>
      <c r="C12" s="2"/>
      <c r="D12" s="2">
        <f>4.245+B12</f>
        <v>6.282</v>
      </c>
      <c r="E12" s="8">
        <f t="shared" si="1"/>
        <v>53.337499999999991</v>
      </c>
      <c r="F12" s="9">
        <v>0</v>
      </c>
      <c r="G12" s="26">
        <f t="shared" si="0"/>
        <v>186.4</v>
      </c>
    </row>
    <row r="13" spans="1:7" ht="16.75" customHeight="1" x14ac:dyDescent="0.35">
      <c r="A13" s="3" t="s">
        <v>37</v>
      </c>
      <c r="B13" s="2">
        <v>1.827</v>
      </c>
      <c r="C13" s="2"/>
      <c r="D13" s="2">
        <f>3.6+B13</f>
        <v>5.4269999999999996</v>
      </c>
      <c r="E13" s="8">
        <f t="shared" si="1"/>
        <v>48.3</v>
      </c>
      <c r="F13" s="9">
        <v>0</v>
      </c>
      <c r="G13" s="26">
        <f t="shared" si="0"/>
        <v>146.36249999999998</v>
      </c>
    </row>
    <row r="14" spans="1:7" ht="16.75" customHeight="1" x14ac:dyDescent="0.35">
      <c r="A14" s="3" t="s">
        <v>38</v>
      </c>
      <c r="B14" s="2">
        <v>0</v>
      </c>
      <c r="C14" s="2"/>
      <c r="D14" s="2">
        <f>3.121+B14</f>
        <v>3.121</v>
      </c>
      <c r="E14" s="8">
        <f t="shared" si="1"/>
        <v>22.837499999999999</v>
      </c>
      <c r="F14" s="9">
        <v>0</v>
      </c>
      <c r="G14" s="26">
        <f t="shared" si="0"/>
        <v>106.85</v>
      </c>
    </row>
    <row r="15" spans="1:7" ht="16.75" customHeight="1" x14ac:dyDescent="0.35">
      <c r="A15" s="3" t="s">
        <v>39</v>
      </c>
      <c r="B15" s="2"/>
      <c r="C15" s="2"/>
      <c r="D15" s="2">
        <v>3.5310000000000001</v>
      </c>
      <c r="E15" s="8">
        <f t="shared" si="1"/>
        <v>0</v>
      </c>
      <c r="F15" s="9">
        <v>0</v>
      </c>
      <c r="G15" s="26">
        <f t="shared" si="0"/>
        <v>83.15</v>
      </c>
    </row>
    <row r="16" spans="1:7" ht="16.75" customHeight="1" x14ac:dyDescent="0.35">
      <c r="A16" s="3" t="s">
        <v>40</v>
      </c>
      <c r="B16" s="2"/>
      <c r="C16" s="2"/>
      <c r="D16" s="2">
        <v>0.57199999999999995</v>
      </c>
      <c r="E16" s="8">
        <f t="shared" si="1"/>
        <v>0</v>
      </c>
      <c r="F16" s="9">
        <v>0</v>
      </c>
      <c r="G16" s="26">
        <f t="shared" si="0"/>
        <v>51.287499999999994</v>
      </c>
    </row>
    <row r="17" spans="1:7" ht="16.75" customHeight="1" x14ac:dyDescent="0.35">
      <c r="A17" s="3" t="s">
        <v>41</v>
      </c>
      <c r="B17" s="2"/>
      <c r="C17" s="2"/>
      <c r="D17" s="2">
        <v>0</v>
      </c>
      <c r="E17" s="8">
        <f t="shared" si="1"/>
        <v>0</v>
      </c>
      <c r="F17" s="9">
        <v>0</v>
      </c>
      <c r="G17" s="26">
        <f t="shared" si="0"/>
        <v>7.1499999999999995</v>
      </c>
    </row>
    <row r="18" spans="1:7" ht="16.75" customHeight="1" x14ac:dyDescent="0.35">
      <c r="A18" s="3" t="s">
        <v>42</v>
      </c>
      <c r="B18" s="2"/>
      <c r="C18" s="2"/>
      <c r="D18" s="2">
        <v>5.1769999999999996</v>
      </c>
      <c r="E18" s="8">
        <f t="shared" si="1"/>
        <v>0</v>
      </c>
      <c r="F18" s="9">
        <v>0</v>
      </c>
      <c r="G18" s="26">
        <f t="shared" si="0"/>
        <v>64.712499999999991</v>
      </c>
    </row>
    <row r="19" spans="1:7" ht="16.75" customHeight="1" x14ac:dyDescent="0.35">
      <c r="A19" s="3" t="s">
        <v>43</v>
      </c>
      <c r="B19" s="2"/>
      <c r="C19" s="2"/>
      <c r="D19" s="2">
        <v>6.7549999999999999</v>
      </c>
      <c r="E19" s="8">
        <f t="shared" si="1"/>
        <v>0</v>
      </c>
      <c r="F19" s="9">
        <v>0</v>
      </c>
      <c r="G19" s="26">
        <f t="shared" si="0"/>
        <v>149.14999999999998</v>
      </c>
    </row>
    <row r="20" spans="1:7" ht="16.75" customHeight="1" x14ac:dyDescent="0.35">
      <c r="A20" s="3" t="s">
        <v>44</v>
      </c>
      <c r="B20" s="2"/>
      <c r="C20" s="2"/>
      <c r="D20" s="2">
        <v>3.4820000000000002</v>
      </c>
      <c r="E20" s="8">
        <f t="shared" si="1"/>
        <v>0</v>
      </c>
      <c r="F20" s="9">
        <v>0</v>
      </c>
      <c r="G20" s="26">
        <f t="shared" si="0"/>
        <v>127.96250000000001</v>
      </c>
    </row>
    <row r="21" spans="1:7" ht="16.75" customHeight="1" x14ac:dyDescent="0.35">
      <c r="A21" s="3" t="s">
        <v>45</v>
      </c>
      <c r="B21" s="2"/>
      <c r="C21" s="2"/>
      <c r="D21" s="2">
        <v>0</v>
      </c>
      <c r="E21" s="8">
        <f t="shared" si="1"/>
        <v>0</v>
      </c>
      <c r="F21" s="9">
        <v>0</v>
      </c>
      <c r="G21" s="26">
        <f t="shared" si="0"/>
        <v>43.525000000000006</v>
      </c>
    </row>
    <row r="22" spans="1:7" ht="16.75" customHeight="1" x14ac:dyDescent="0.35">
      <c r="A22" s="3" t="s">
        <v>46</v>
      </c>
      <c r="B22" s="2"/>
      <c r="C22" s="2"/>
      <c r="D22" s="28">
        <v>1.405</v>
      </c>
      <c r="E22" s="8">
        <f t="shared" si="1"/>
        <v>0</v>
      </c>
      <c r="F22" s="9">
        <v>0</v>
      </c>
      <c r="G22" s="26">
        <f t="shared" si="0"/>
        <v>17.5625</v>
      </c>
    </row>
    <row r="23" spans="1:7" ht="16.75" customHeight="1" x14ac:dyDescent="0.35">
      <c r="A23" s="3" t="s">
        <v>47</v>
      </c>
      <c r="B23" s="2"/>
      <c r="C23" s="2"/>
      <c r="D23" s="28">
        <v>2.6419999999999999</v>
      </c>
      <c r="E23" s="8">
        <f t="shared" si="1"/>
        <v>0</v>
      </c>
      <c r="F23" s="9">
        <v>0</v>
      </c>
      <c r="G23" s="26">
        <f t="shared" si="0"/>
        <v>50.587499999999999</v>
      </c>
    </row>
    <row r="24" spans="1:7" ht="16.75" customHeight="1" x14ac:dyDescent="0.35">
      <c r="A24" s="3"/>
      <c r="B24" s="2"/>
      <c r="C24" s="2"/>
      <c r="D24" s="2"/>
      <c r="E24" s="23"/>
      <c r="F24" s="24"/>
      <c r="G24" s="25"/>
    </row>
    <row r="25" spans="1:7" ht="15.65" customHeight="1" x14ac:dyDescent="0.35">
      <c r="A25" s="3" t="s">
        <v>29</v>
      </c>
      <c r="B25" s="2">
        <v>0</v>
      </c>
      <c r="C25" s="2">
        <v>0</v>
      </c>
      <c r="D25" s="2">
        <v>0</v>
      </c>
      <c r="E25" s="8">
        <v>0</v>
      </c>
      <c r="F25" s="9">
        <v>0</v>
      </c>
      <c r="G25" s="26">
        <v>0</v>
      </c>
    </row>
    <row r="26" spans="1:7" ht="15.65" customHeight="1" x14ac:dyDescent="0.35">
      <c r="A26" s="3" t="s">
        <v>17</v>
      </c>
      <c r="B26" s="6">
        <v>0</v>
      </c>
      <c r="C26" s="6">
        <v>0</v>
      </c>
      <c r="D26" s="2">
        <v>6.1440000000000001</v>
      </c>
      <c r="E26" s="8">
        <f>25*(B25+B26)/2</f>
        <v>0</v>
      </c>
      <c r="F26" s="9">
        <v>0</v>
      </c>
      <c r="G26" s="26">
        <f t="shared" ref="G26:G48" si="2">25*(D25+D26)/2</f>
        <v>76.8</v>
      </c>
    </row>
    <row r="27" spans="1:7" ht="15.65" customHeight="1" x14ac:dyDescent="0.35">
      <c r="A27" s="3" t="s">
        <v>18</v>
      </c>
      <c r="B27" s="6">
        <v>0</v>
      </c>
      <c r="C27" s="6">
        <v>0</v>
      </c>
      <c r="D27" s="2">
        <v>8.0530000000000008</v>
      </c>
      <c r="E27" s="8">
        <f t="shared" ref="E27:E42" si="3">25*(B26+B27)/2</f>
        <v>0</v>
      </c>
      <c r="F27" s="9">
        <v>0</v>
      </c>
      <c r="G27" s="26">
        <f t="shared" si="2"/>
        <v>177.46250000000001</v>
      </c>
    </row>
    <row r="28" spans="1:7" ht="15.65" customHeight="1" x14ac:dyDescent="0.35">
      <c r="A28" s="3" t="s">
        <v>19</v>
      </c>
      <c r="B28" s="6">
        <v>0</v>
      </c>
      <c r="C28" s="6">
        <v>0</v>
      </c>
      <c r="D28" s="2">
        <v>8.4359999999999999</v>
      </c>
      <c r="E28" s="8">
        <f t="shared" si="3"/>
        <v>0</v>
      </c>
      <c r="F28" s="9">
        <v>0</v>
      </c>
      <c r="G28" s="26">
        <f t="shared" si="2"/>
        <v>206.11250000000001</v>
      </c>
    </row>
    <row r="29" spans="1:7" ht="15.65" customHeight="1" x14ac:dyDescent="0.35">
      <c r="A29" s="3" t="s">
        <v>20</v>
      </c>
      <c r="B29" s="6">
        <v>0</v>
      </c>
      <c r="C29" s="6">
        <v>0</v>
      </c>
      <c r="D29" s="2">
        <v>8.82</v>
      </c>
      <c r="E29" s="8">
        <f t="shared" si="3"/>
        <v>0</v>
      </c>
      <c r="F29" s="9">
        <v>0</v>
      </c>
      <c r="G29" s="26">
        <f t="shared" si="2"/>
        <v>215.7</v>
      </c>
    </row>
    <row r="30" spans="1:7" ht="15.65" customHeight="1" x14ac:dyDescent="0.35">
      <c r="A30" s="3" t="s">
        <v>21</v>
      </c>
      <c r="B30" s="6">
        <v>0</v>
      </c>
      <c r="C30" s="6">
        <v>0</v>
      </c>
      <c r="D30" s="2">
        <v>8.1720000000000006</v>
      </c>
      <c r="E30" s="8">
        <f t="shared" si="3"/>
        <v>0</v>
      </c>
      <c r="F30" s="9">
        <v>0</v>
      </c>
      <c r="G30" s="26">
        <f t="shared" si="2"/>
        <v>212.4</v>
      </c>
    </row>
    <row r="31" spans="1:7" ht="15.65" customHeight="1" x14ac:dyDescent="0.35">
      <c r="A31" s="3" t="s">
        <v>22</v>
      </c>
      <c r="B31" s="6">
        <v>0</v>
      </c>
      <c r="C31" s="6">
        <v>0</v>
      </c>
      <c r="D31" s="2">
        <v>8.6050000000000004</v>
      </c>
      <c r="E31" s="8">
        <f t="shared" si="3"/>
        <v>0</v>
      </c>
      <c r="F31" s="9">
        <v>0</v>
      </c>
      <c r="G31" s="26">
        <f t="shared" si="2"/>
        <v>209.71250000000001</v>
      </c>
    </row>
    <row r="32" spans="1:7" ht="15.65" customHeight="1" x14ac:dyDescent="0.35">
      <c r="A32" s="3" t="s">
        <v>23</v>
      </c>
      <c r="B32" s="6">
        <v>0</v>
      </c>
      <c r="C32" s="6">
        <v>0</v>
      </c>
      <c r="D32" s="2">
        <v>8.3369999999999997</v>
      </c>
      <c r="E32" s="8">
        <f t="shared" si="3"/>
        <v>0</v>
      </c>
      <c r="F32" s="9">
        <v>0</v>
      </c>
      <c r="G32" s="26">
        <f t="shared" si="2"/>
        <v>211.77500000000001</v>
      </c>
    </row>
    <row r="33" spans="1:7" ht="15.65" customHeight="1" x14ac:dyDescent="0.35">
      <c r="A33" s="3" t="s">
        <v>24</v>
      </c>
      <c r="B33" s="6">
        <v>0</v>
      </c>
      <c r="C33" s="6">
        <v>0</v>
      </c>
      <c r="D33" s="2">
        <v>9.5790000000000006</v>
      </c>
      <c r="E33" s="8">
        <f t="shared" si="3"/>
        <v>0</v>
      </c>
      <c r="F33" s="9">
        <v>0</v>
      </c>
      <c r="G33" s="26">
        <f t="shared" si="2"/>
        <v>223.95000000000002</v>
      </c>
    </row>
    <row r="34" spans="1:7" ht="15.65" customHeight="1" x14ac:dyDescent="0.35">
      <c r="A34" s="3" t="s">
        <v>25</v>
      </c>
      <c r="B34" s="6">
        <v>0</v>
      </c>
      <c r="C34" s="6">
        <v>0</v>
      </c>
      <c r="D34" s="2">
        <v>6.9829999999999997</v>
      </c>
      <c r="E34" s="8">
        <f t="shared" si="3"/>
        <v>0</v>
      </c>
      <c r="F34" s="9">
        <v>0</v>
      </c>
      <c r="G34" s="26">
        <f t="shared" si="2"/>
        <v>207.02500000000001</v>
      </c>
    </row>
    <row r="35" spans="1:7" ht="15.65" customHeight="1" x14ac:dyDescent="0.35">
      <c r="A35" s="3" t="s">
        <v>26</v>
      </c>
      <c r="B35" s="6">
        <v>0</v>
      </c>
      <c r="C35" s="6">
        <v>0</v>
      </c>
      <c r="D35" s="2">
        <v>6.7060000000000004</v>
      </c>
      <c r="E35" s="8">
        <f t="shared" si="3"/>
        <v>0</v>
      </c>
      <c r="F35" s="9">
        <v>0</v>
      </c>
      <c r="G35" s="26">
        <f t="shared" si="2"/>
        <v>171.11250000000001</v>
      </c>
    </row>
    <row r="36" spans="1:7" ht="15.65" customHeight="1" x14ac:dyDescent="0.35">
      <c r="A36" s="3" t="s">
        <v>27</v>
      </c>
      <c r="B36" s="6">
        <v>0</v>
      </c>
      <c r="C36" s="6">
        <v>0</v>
      </c>
      <c r="D36" s="4">
        <v>7.59</v>
      </c>
      <c r="E36" s="8">
        <f t="shared" si="3"/>
        <v>0</v>
      </c>
      <c r="F36" s="9">
        <v>0</v>
      </c>
      <c r="G36" s="26">
        <f t="shared" si="2"/>
        <v>178.7</v>
      </c>
    </row>
    <row r="37" spans="1:7" ht="15.65" customHeight="1" x14ac:dyDescent="0.35">
      <c r="A37" s="3" t="s">
        <v>28</v>
      </c>
      <c r="B37" s="6">
        <v>0</v>
      </c>
      <c r="C37" s="6">
        <v>0</v>
      </c>
      <c r="D37" s="4">
        <v>7.57</v>
      </c>
      <c r="E37" s="8">
        <f t="shared" si="3"/>
        <v>0</v>
      </c>
      <c r="F37" s="9">
        <v>0</v>
      </c>
      <c r="G37" s="26">
        <f t="shared" si="2"/>
        <v>189.5</v>
      </c>
    </row>
    <row r="38" spans="1:7" x14ac:dyDescent="0.35">
      <c r="A38" s="3" t="s">
        <v>0</v>
      </c>
      <c r="B38" s="7">
        <v>0</v>
      </c>
      <c r="C38" s="7">
        <v>0</v>
      </c>
      <c r="D38" s="5">
        <v>7.5709999999999997</v>
      </c>
      <c r="E38" s="8">
        <f t="shared" si="3"/>
        <v>0</v>
      </c>
      <c r="F38" s="9">
        <v>0</v>
      </c>
      <c r="G38" s="26">
        <f t="shared" si="2"/>
        <v>189.26249999999999</v>
      </c>
    </row>
    <row r="39" spans="1:7" x14ac:dyDescent="0.35">
      <c r="A39" s="3" t="s">
        <v>1</v>
      </c>
      <c r="B39" s="5">
        <v>2.1040000000000001</v>
      </c>
      <c r="C39" s="5">
        <v>7.4</v>
      </c>
      <c r="D39" s="5">
        <v>6.2850000000000001</v>
      </c>
      <c r="E39" s="8">
        <f t="shared" si="3"/>
        <v>26.3</v>
      </c>
      <c r="F39" s="9">
        <v>92.5</v>
      </c>
      <c r="G39" s="26">
        <f t="shared" si="2"/>
        <v>173.2</v>
      </c>
    </row>
    <row r="40" spans="1:7" x14ac:dyDescent="0.35">
      <c r="A40" s="3" t="s">
        <v>2</v>
      </c>
      <c r="B40" s="5">
        <v>2.6629999999999998</v>
      </c>
      <c r="C40" s="5">
        <v>12.552</v>
      </c>
      <c r="D40" s="5">
        <v>6.1669999999999998</v>
      </c>
      <c r="E40" s="8">
        <f t="shared" si="3"/>
        <v>59.587499999999991</v>
      </c>
      <c r="F40" s="32">
        <v>249.39999999999998</v>
      </c>
      <c r="G40" s="13">
        <f t="shared" si="2"/>
        <v>155.65</v>
      </c>
    </row>
    <row r="41" spans="1:7" x14ac:dyDescent="0.35">
      <c r="A41" s="3" t="s">
        <v>3</v>
      </c>
      <c r="B41" s="5">
        <v>6.7530000000000001</v>
      </c>
      <c r="C41" s="5">
        <v>11.025</v>
      </c>
      <c r="D41" s="5">
        <v>6.3520000000000003</v>
      </c>
      <c r="E41" s="8">
        <f t="shared" si="3"/>
        <v>117.7</v>
      </c>
      <c r="F41" s="32">
        <v>294.71249999999998</v>
      </c>
      <c r="G41" s="13">
        <f t="shared" si="2"/>
        <v>156.48750000000001</v>
      </c>
    </row>
    <row r="42" spans="1:7" x14ac:dyDescent="0.35">
      <c r="A42" s="3" t="s">
        <v>4</v>
      </c>
      <c r="B42" s="5">
        <v>1.6559999999999999</v>
      </c>
      <c r="C42" s="5">
        <v>2.4159999999999999</v>
      </c>
      <c r="D42" s="5">
        <v>5.7779999999999996</v>
      </c>
      <c r="E42" s="8">
        <f t="shared" si="3"/>
        <v>105.11250000000001</v>
      </c>
      <c r="F42" s="32">
        <v>168.01250000000002</v>
      </c>
      <c r="G42" s="13">
        <f t="shared" si="2"/>
        <v>151.625</v>
      </c>
    </row>
    <row r="43" spans="1:7" x14ac:dyDescent="0.35">
      <c r="A43" s="3" t="s">
        <v>5</v>
      </c>
      <c r="B43" s="5">
        <v>2.2679999999999998</v>
      </c>
      <c r="C43" s="5">
        <v>5.3159999999999998</v>
      </c>
      <c r="D43" s="5">
        <v>5.8460000000000001</v>
      </c>
      <c r="E43" s="8">
        <f t="shared" ref="E43:E48" si="4">25*(B42+B43)/2</f>
        <v>49.05</v>
      </c>
      <c r="F43" s="32">
        <v>96.649999999999991</v>
      </c>
      <c r="G43" s="13">
        <f t="shared" si="2"/>
        <v>145.29999999999998</v>
      </c>
    </row>
    <row r="44" spans="1:7" x14ac:dyDescent="0.35">
      <c r="A44" s="3" t="s">
        <v>6</v>
      </c>
      <c r="B44" s="5">
        <v>1.552</v>
      </c>
      <c r="C44" s="5">
        <v>4.88</v>
      </c>
      <c r="D44" s="5">
        <v>5.9969999999999999</v>
      </c>
      <c r="E44" s="8">
        <f t="shared" si="4"/>
        <v>47.75</v>
      </c>
      <c r="F44" s="32">
        <v>127.45</v>
      </c>
      <c r="G44" s="13">
        <f t="shared" si="2"/>
        <v>148.03749999999999</v>
      </c>
    </row>
    <row r="45" spans="1:7" x14ac:dyDescent="0.35">
      <c r="A45" s="3" t="s">
        <v>7</v>
      </c>
      <c r="B45" s="5">
        <v>2.097</v>
      </c>
      <c r="C45" s="5">
        <v>3.1080000000000001</v>
      </c>
      <c r="D45" s="5">
        <v>9.9369999999999994</v>
      </c>
      <c r="E45" s="8">
        <f t="shared" si="4"/>
        <v>45.612499999999997</v>
      </c>
      <c r="F45" s="32">
        <v>99.85</v>
      </c>
      <c r="G45" s="13">
        <f t="shared" si="2"/>
        <v>199.17499999999998</v>
      </c>
    </row>
    <row r="46" spans="1:7" x14ac:dyDescent="0.35">
      <c r="A46" s="3" t="s">
        <v>8</v>
      </c>
      <c r="B46" s="5">
        <v>1.8220000000000001</v>
      </c>
      <c r="C46" s="5">
        <v>1.8220000000000001</v>
      </c>
      <c r="D46" s="5">
        <v>10.393000000000001</v>
      </c>
      <c r="E46" s="8">
        <f t="shared" si="4"/>
        <v>48.987499999999997</v>
      </c>
      <c r="F46" s="32">
        <v>61.625</v>
      </c>
      <c r="G46" s="13">
        <f t="shared" si="2"/>
        <v>254.12499999999997</v>
      </c>
    </row>
    <row r="47" spans="1:7" x14ac:dyDescent="0.35">
      <c r="A47" s="3" t="s">
        <v>9</v>
      </c>
      <c r="B47" s="5">
        <v>1.9430000000000001</v>
      </c>
      <c r="C47" s="5">
        <v>1.9430000000000001</v>
      </c>
      <c r="D47" s="5">
        <v>8.5470000000000006</v>
      </c>
      <c r="E47" s="8">
        <f t="shared" si="4"/>
        <v>47.0625</v>
      </c>
      <c r="F47" s="32">
        <v>47.0625</v>
      </c>
      <c r="G47" s="13">
        <f t="shared" si="2"/>
        <v>236.75000000000003</v>
      </c>
    </row>
    <row r="48" spans="1:7" x14ac:dyDescent="0.35">
      <c r="A48" s="3" t="s">
        <v>10</v>
      </c>
      <c r="B48" s="5">
        <v>1.478</v>
      </c>
      <c r="C48" s="5">
        <v>0</v>
      </c>
      <c r="D48" s="5">
        <f>6.847+1.478</f>
        <v>8.3250000000000011</v>
      </c>
      <c r="E48" s="8">
        <f t="shared" si="4"/>
        <v>42.762500000000003</v>
      </c>
      <c r="F48" s="32">
        <v>24.287500000000001</v>
      </c>
      <c r="G48" s="13">
        <f t="shared" si="2"/>
        <v>210.9</v>
      </c>
    </row>
    <row r="49" spans="1:7" x14ac:dyDescent="0.35">
      <c r="A49" s="29" t="s">
        <v>11</v>
      </c>
      <c r="B49" s="10">
        <v>1.478</v>
      </c>
      <c r="C49" s="10">
        <v>0</v>
      </c>
      <c r="D49" s="10">
        <f>6.847+1.478</f>
        <v>8.3250000000000011</v>
      </c>
      <c r="E49" s="11">
        <f>15*(B48+B49)/2</f>
        <v>22.169999999999998</v>
      </c>
      <c r="F49" s="33">
        <v>0</v>
      </c>
      <c r="G49" s="14">
        <f>15*(D48+D49)/2</f>
        <v>124.87500000000001</v>
      </c>
    </row>
    <row r="50" spans="1:7" x14ac:dyDescent="0.35">
      <c r="A50" s="3"/>
      <c r="B50" s="5"/>
      <c r="C50" s="5"/>
      <c r="D50" s="5"/>
      <c r="E50" s="8"/>
      <c r="F50" s="9"/>
      <c r="G50" s="26"/>
    </row>
    <row r="51" spans="1:7" x14ac:dyDescent="0.35">
      <c r="A51" s="3" t="s">
        <v>48</v>
      </c>
      <c r="B51" s="5"/>
      <c r="C51" s="5"/>
      <c r="D51" s="5"/>
      <c r="E51" s="8"/>
      <c r="F51" s="30">
        <v>0</v>
      </c>
      <c r="G51" s="26"/>
    </row>
    <row r="52" spans="1:7" x14ac:dyDescent="0.35">
      <c r="A52" s="3" t="s">
        <v>49</v>
      </c>
      <c r="B52" s="5"/>
      <c r="C52" s="5"/>
      <c r="D52" s="5"/>
      <c r="E52" s="8"/>
      <c r="F52" s="30">
        <v>124.58749999999998</v>
      </c>
      <c r="G52" s="26"/>
    </row>
    <row r="53" spans="1:7" x14ac:dyDescent="0.35">
      <c r="A53" s="3" t="s">
        <v>50</v>
      </c>
      <c r="B53" s="5"/>
      <c r="C53" s="5"/>
      <c r="D53" s="5"/>
      <c r="E53" s="8"/>
      <c r="F53" s="30">
        <v>179.4</v>
      </c>
      <c r="G53" s="26"/>
    </row>
    <row r="54" spans="1:7" x14ac:dyDescent="0.35">
      <c r="A54" s="3" t="s">
        <v>51</v>
      </c>
      <c r="B54" s="5"/>
      <c r="C54" s="5"/>
      <c r="D54" s="5"/>
      <c r="E54" s="8"/>
      <c r="F54" s="30">
        <v>146.15</v>
      </c>
      <c r="G54" s="26"/>
    </row>
    <row r="55" spans="1:7" x14ac:dyDescent="0.35">
      <c r="A55" s="3" t="s">
        <v>52</v>
      </c>
      <c r="B55" s="5"/>
      <c r="C55" s="5"/>
      <c r="D55" s="5"/>
      <c r="E55" s="8"/>
      <c r="F55" s="30">
        <v>134.1</v>
      </c>
      <c r="G55" s="26"/>
    </row>
    <row r="56" spans="1:7" x14ac:dyDescent="0.35">
      <c r="A56" s="3" t="s">
        <v>54</v>
      </c>
      <c r="B56" s="5"/>
      <c r="C56" s="5"/>
      <c r="D56" s="5"/>
      <c r="E56" s="8"/>
      <c r="F56" s="30">
        <v>131.97499999999999</v>
      </c>
      <c r="G56" s="26"/>
    </row>
    <row r="57" spans="1:7" x14ac:dyDescent="0.35">
      <c r="A57" s="3" t="s">
        <v>53</v>
      </c>
      <c r="B57" s="5"/>
      <c r="C57" s="5"/>
      <c r="D57" s="5"/>
      <c r="E57" s="8"/>
      <c r="F57" s="30">
        <v>96.587499999999991</v>
      </c>
      <c r="G57" s="26"/>
    </row>
    <row r="58" spans="1:7" x14ac:dyDescent="0.35">
      <c r="A58" s="3" t="s">
        <v>55</v>
      </c>
      <c r="B58" s="5"/>
      <c r="C58" s="5"/>
      <c r="D58" s="5"/>
      <c r="E58" s="8"/>
      <c r="F58" s="30">
        <v>29.549999999999997</v>
      </c>
      <c r="G58" s="26"/>
    </row>
    <row r="59" spans="1:7" x14ac:dyDescent="0.35">
      <c r="A59" s="3" t="s">
        <v>56</v>
      </c>
      <c r="B59" s="5"/>
      <c r="C59" s="5"/>
      <c r="D59" s="5"/>
      <c r="E59" s="8"/>
      <c r="F59" s="30">
        <v>64.900000000000006</v>
      </c>
      <c r="G59" s="26"/>
    </row>
    <row r="60" spans="1:7" x14ac:dyDescent="0.35">
      <c r="A60" s="3" t="s">
        <v>57</v>
      </c>
      <c r="B60" s="5"/>
      <c r="C60" s="5"/>
      <c r="D60" s="5"/>
      <c r="E60" s="8"/>
      <c r="F60" s="30">
        <v>127.83750000000001</v>
      </c>
      <c r="G60" s="26"/>
    </row>
    <row r="61" spans="1:7" x14ac:dyDescent="0.35">
      <c r="A61" s="3" t="s">
        <v>58</v>
      </c>
      <c r="B61" s="5"/>
      <c r="C61" s="5"/>
      <c r="D61" s="5"/>
      <c r="E61" s="8"/>
      <c r="F61" s="30">
        <v>132.11249999999998</v>
      </c>
      <c r="G61" s="26"/>
    </row>
    <row r="62" spans="1:7" x14ac:dyDescent="0.35">
      <c r="A62" s="3" t="s">
        <v>59</v>
      </c>
      <c r="B62" s="5"/>
      <c r="C62" s="5"/>
      <c r="D62" s="5"/>
      <c r="E62" s="8"/>
      <c r="F62" s="30">
        <v>90.887500000000003</v>
      </c>
      <c r="G62" s="26"/>
    </row>
    <row r="63" spans="1:7" x14ac:dyDescent="0.35">
      <c r="A63" s="3" t="s">
        <v>60</v>
      </c>
      <c r="B63" s="5"/>
      <c r="C63" s="5"/>
      <c r="D63" s="5"/>
      <c r="E63" s="8"/>
      <c r="F63" s="30">
        <v>50.837500000000006</v>
      </c>
      <c r="G63" s="26"/>
    </row>
    <row r="64" spans="1:7" x14ac:dyDescent="0.35">
      <c r="A64" s="3" t="s">
        <v>61</v>
      </c>
      <c r="B64" s="5"/>
      <c r="C64" s="5"/>
      <c r="D64" s="5"/>
      <c r="E64" s="8"/>
      <c r="F64" s="30">
        <v>51</v>
      </c>
      <c r="G64" s="26"/>
    </row>
    <row r="65" spans="1:8" ht="15" thickBot="1" x14ac:dyDescent="0.4">
      <c r="A65" s="3"/>
      <c r="B65" s="5"/>
      <c r="C65" s="5"/>
      <c r="D65" s="5"/>
      <c r="E65" s="8"/>
      <c r="F65" s="9"/>
      <c r="G65" s="26"/>
    </row>
    <row r="66" spans="1:8" ht="15" thickBot="1" x14ac:dyDescent="0.4">
      <c r="D66" s="15" t="s">
        <v>12</v>
      </c>
      <c r="E66" s="16">
        <f>SUM(E7:E65)</f>
        <v>906.16999999999985</v>
      </c>
      <c r="F66" s="17">
        <f>SUM(F7:F65)</f>
        <v>2702.8625000000002</v>
      </c>
      <c r="G66" s="18">
        <f>SUM(G7:G65)</f>
        <v>6204.7750000000005</v>
      </c>
      <c r="H66" s="12" t="s">
        <v>13</v>
      </c>
    </row>
    <row r="68" spans="1:8" x14ac:dyDescent="0.35">
      <c r="G68" s="35"/>
    </row>
  </sheetData>
  <mergeCells count="1">
    <mergeCell ref="B5:G5"/>
  </mergeCells>
  <pageMargins left="0.25" right="0.25" top="0.75" bottom="0.75" header="0.3" footer="0.3"/>
  <pageSetup paperSize="9" scale="6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Heinla, Jaanus</cp:lastModifiedBy>
  <cp:lastPrinted>2024-02-07T12:06:56Z</cp:lastPrinted>
  <dcterms:created xsi:type="dcterms:W3CDTF">2023-11-13T11:28:27Z</dcterms:created>
  <dcterms:modified xsi:type="dcterms:W3CDTF">2024-02-09T13:46:03Z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f08ec5-d6d9-4227-8387-ccbfcb3632c4_Enabled">
    <vt:lpwstr>true</vt:lpwstr>
  </property>
  <property fmtid="{D5CDD505-2E9C-101B-9397-08002B2CF9AE}" pid="3" name="MSIP_Label_43f08ec5-d6d9-4227-8387-ccbfcb3632c4_SetDate">
    <vt:lpwstr>2024-02-09T11:49:14Z</vt:lpwstr>
  </property>
  <property fmtid="{D5CDD505-2E9C-101B-9397-08002B2CF9AE}" pid="4" name="MSIP_Label_43f08ec5-d6d9-4227-8387-ccbfcb3632c4_Method">
    <vt:lpwstr>Standard</vt:lpwstr>
  </property>
  <property fmtid="{D5CDD505-2E9C-101B-9397-08002B2CF9AE}" pid="5" name="MSIP_Label_43f08ec5-d6d9-4227-8387-ccbfcb3632c4_Name">
    <vt:lpwstr>Sweco Restricted</vt:lpwstr>
  </property>
  <property fmtid="{D5CDD505-2E9C-101B-9397-08002B2CF9AE}" pid="6" name="MSIP_Label_43f08ec5-d6d9-4227-8387-ccbfcb3632c4_SiteId">
    <vt:lpwstr>b7872ef0-9a00-4c18-8a4a-c7d25c778a9e</vt:lpwstr>
  </property>
  <property fmtid="{D5CDD505-2E9C-101B-9397-08002B2CF9AE}" pid="7" name="MSIP_Label_43f08ec5-d6d9-4227-8387-ccbfcb3632c4_ActionId">
    <vt:lpwstr>51a6bcfa-8d73-46ea-8268-f3d59ced3715</vt:lpwstr>
  </property>
  <property fmtid="{D5CDD505-2E9C-101B-9397-08002B2CF9AE}" pid="8" name="MSIP_Label_43f08ec5-d6d9-4227-8387-ccbfcb3632c4_ContentBits">
    <vt:lpwstr>0</vt:lpwstr>
  </property>
</Properties>
</file>